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roxmark3" sheetId="1" r:id="rId1"/>
  </sheets>
  <definedNames/>
  <calcPr fullCalcOnLoad="1"/>
</workbook>
</file>

<file path=xl/sharedStrings.xml><?xml version="1.0" encoding="utf-8"?>
<sst xmlns="http://schemas.openxmlformats.org/spreadsheetml/2006/main" count="206" uniqueCount="180">
  <si>
    <t>33n</t>
  </si>
  <si>
    <t>C2, C3, C6, C7, C14</t>
  </si>
  <si>
    <t>22p</t>
  </si>
  <si>
    <t>C5</t>
  </si>
  <si>
    <t>2n</t>
  </si>
  <si>
    <t>C8, C11, C12, C16, C39, C42, C43</t>
  </si>
  <si>
    <t>1n</t>
  </si>
  <si>
    <t>C13, C17, C20, C36, C40, C41</t>
  </si>
  <si>
    <t>dnp</t>
  </si>
  <si>
    <t>C15</t>
  </si>
  <si>
    <t>130p</t>
  </si>
  <si>
    <t>4u7</t>
  </si>
  <si>
    <t>C35</t>
  </si>
  <si>
    <t>C37, C38</t>
  </si>
  <si>
    <t>D8</t>
  </si>
  <si>
    <t>IC1</t>
  </si>
  <si>
    <t>IC2</t>
  </si>
  <si>
    <t>IC3, IC13</t>
  </si>
  <si>
    <t>IC4</t>
  </si>
  <si>
    <t>IC5</t>
  </si>
  <si>
    <t>IC6</t>
  </si>
  <si>
    <t>IC7</t>
  </si>
  <si>
    <t>IC8</t>
  </si>
  <si>
    <t>IC9, IC10</t>
  </si>
  <si>
    <t>IC11</t>
  </si>
  <si>
    <t>IC12</t>
  </si>
  <si>
    <t>IC14</t>
  </si>
  <si>
    <t>Q1</t>
  </si>
  <si>
    <t>Q2</t>
  </si>
  <si>
    <t>R1, R42</t>
  </si>
  <si>
    <t>1meg</t>
  </si>
  <si>
    <t>R2, R52, R54</t>
  </si>
  <si>
    <t>R4, R5</t>
  </si>
  <si>
    <t>R6</t>
  </si>
  <si>
    <t>1k5</t>
  </si>
  <si>
    <t>10k</t>
  </si>
  <si>
    <t>R9, R10, R12</t>
  </si>
  <si>
    <t>100k</t>
  </si>
  <si>
    <t>R11</t>
  </si>
  <si>
    <t>510k</t>
  </si>
  <si>
    <t>zerohm</t>
  </si>
  <si>
    <t>R20, R31</t>
  </si>
  <si>
    <t>240k</t>
  </si>
  <si>
    <t>R21</t>
  </si>
  <si>
    <t>24k</t>
  </si>
  <si>
    <t>R22, R27, R28, R29, R45, R46</t>
  </si>
  <si>
    <t>R23, R39, R43, R44</t>
  </si>
  <si>
    <t>1k</t>
  </si>
  <si>
    <t>R30, R41</t>
  </si>
  <si>
    <t>10meg</t>
  </si>
  <si>
    <t>R33, R49, R51</t>
  </si>
  <si>
    <t>2k4</t>
  </si>
  <si>
    <t>R59</t>
  </si>
  <si>
    <t>3k3</t>
  </si>
  <si>
    <t>RLY1</t>
  </si>
  <si>
    <t>SV1</t>
  </si>
  <si>
    <t>SV2</t>
  </si>
  <si>
    <t>SV3</t>
  </si>
  <si>
    <t>SV5</t>
  </si>
  <si>
    <t>SW1</t>
  </si>
  <si>
    <t>TP1, TP2, TP3, TP4, TP5, TP7, TP8</t>
  </si>
  <si>
    <t>TP6</t>
  </si>
  <si>
    <t>U1</t>
  </si>
  <si>
    <t>Qty</t>
  </si>
  <si>
    <t>Reference Designators</t>
  </si>
  <si>
    <t>Value</t>
  </si>
  <si>
    <t>Description</t>
  </si>
  <si>
    <t>Digkey P/N</t>
  </si>
  <si>
    <t>Price /ea</t>
  </si>
  <si>
    <t>Extend</t>
  </si>
  <si>
    <t>capacitor, 0603, X7R, 16V</t>
  </si>
  <si>
    <t>PCC1756CT-ND</t>
  </si>
  <si>
    <t>capacitor, 0603, NP0, 100V</t>
  </si>
  <si>
    <t>PCC1943CT-ND</t>
  </si>
  <si>
    <t>capacitor, 0603, NP0, 50V</t>
  </si>
  <si>
    <t>490-1458-1-ND</t>
  </si>
  <si>
    <t>C9, C27, C33, C34</t>
  </si>
  <si>
    <t>C1, C4, C18, C19, C21, C22, C23, C24, C25, C26, C28, C29, C30, C31, C32, C44, C46, C47, C10, C45</t>
  </si>
  <si>
    <t>490-1354-1-ND</t>
  </si>
  <si>
    <t>445-2306-1-ND</t>
  </si>
  <si>
    <t>capacitor, aluminum electrolytic</t>
  </si>
  <si>
    <t>D3, D2</t>
  </si>
  <si>
    <t>D10, D11</t>
  </si>
  <si>
    <t>D1, D7</t>
  </si>
  <si>
    <t>diode, BAR18</t>
  </si>
  <si>
    <t>497-2529-1-ND</t>
  </si>
  <si>
    <t>MMBZ5261BLT1OSCT-ND</t>
  </si>
  <si>
    <t>diode, silicon, 200V</t>
  </si>
  <si>
    <t>BAS21INCT-ND</t>
  </si>
  <si>
    <t>LED, red</t>
  </si>
  <si>
    <t>D4</t>
  </si>
  <si>
    <t>D5</t>
  </si>
  <si>
    <t>D6, D9</t>
  </si>
  <si>
    <t>LED, yellow</t>
  </si>
  <si>
    <t>LED, green</t>
  </si>
  <si>
    <t>LTST-C190CKT</t>
  </si>
  <si>
    <t>LTST-C190KGKT</t>
  </si>
  <si>
    <t>LTST-C190KSKT</t>
  </si>
  <si>
    <t>FPGA, Spartan II</t>
  </si>
  <si>
    <t>122-1222-ND</t>
  </si>
  <si>
    <t>ARM7 micro</t>
  </si>
  <si>
    <t>AT91SAM7S256AU001-ND</t>
  </si>
  <si>
    <t>425-1714-1-ND</t>
  </si>
  <si>
    <t>3.3V LDO</t>
  </si>
  <si>
    <t>single HCU inverter</t>
  </si>
  <si>
    <t>TC7SU04FCT-ND</t>
  </si>
  <si>
    <t>296-18147-1-ND</t>
  </si>
  <si>
    <t>fast comparator</t>
  </si>
  <si>
    <t>10 MHz GBW opamp</t>
  </si>
  <si>
    <t>MCP6294-E/ST-ND</t>
  </si>
  <si>
    <t>reset monitor</t>
  </si>
  <si>
    <t>MCP100T-300I/TTCT-ND</t>
  </si>
  <si>
    <t>fast A/D</t>
  </si>
  <si>
    <t>296-2184-5-ND</t>
  </si>
  <si>
    <t>74ACT244 buffers</t>
  </si>
  <si>
    <t>296-14123-1-ND</t>
  </si>
  <si>
    <t>LP2989IM-2.5-ND</t>
  </si>
  <si>
    <t>CD4066 analog switches</t>
  </si>
  <si>
    <t>2.5V LDO</t>
  </si>
  <si>
    <t>very fast opamp</t>
  </si>
  <si>
    <t>AD8052ARM-ND</t>
  </si>
  <si>
    <t>2N3904-like NPN</t>
  </si>
  <si>
    <t>568-1741-1-ND</t>
  </si>
  <si>
    <t>IRF7307-ND</t>
  </si>
  <si>
    <t>resistor, 0603, 1%</t>
  </si>
  <si>
    <t>resistor, 0603</t>
  </si>
  <si>
    <t>test point, PTH</t>
  </si>
  <si>
    <t>test point, SMD</t>
  </si>
  <si>
    <t>ferrite, 0805</t>
  </si>
  <si>
    <t>XT2</t>
  </si>
  <si>
    <t>XT1</t>
  </si>
  <si>
    <t>crystal</t>
  </si>
  <si>
    <t>RHM1.00MHCT-ND</t>
  </si>
  <si>
    <t>311-100HRCT-ND</t>
  </si>
  <si>
    <t>311-330HRCT-ND</t>
  </si>
  <si>
    <t>311-27.0HRCT-ND</t>
  </si>
  <si>
    <t>311-1.50KHRCT-ND</t>
  </si>
  <si>
    <t>311-10.0KHRCT-ND</t>
  </si>
  <si>
    <t>311-100KHRCT-ND</t>
  </si>
  <si>
    <t>311-510KHRCT-ND</t>
  </si>
  <si>
    <t>311-240KHRCT-ND</t>
  </si>
  <si>
    <t>311-24.0KHRCT-ND</t>
  </si>
  <si>
    <t>311-1.00KHRCT-ND</t>
  </si>
  <si>
    <t>311-10.0MHRCT-ND</t>
  </si>
  <si>
    <t>311-2.40KHRCT-ND</t>
  </si>
  <si>
    <t>311-3.30KHRCT-ND</t>
  </si>
  <si>
    <t>H2959CT-ND</t>
  </si>
  <si>
    <t>H2794-ND</t>
  </si>
  <si>
    <t>relay, SMD</t>
  </si>
  <si>
    <t>USB mini-B connector, SMD</t>
  </si>
  <si>
    <t>hirose mq172 SMD connector</t>
  </si>
  <si>
    <t>header, 0.100", 10x2, shrouded</t>
  </si>
  <si>
    <t>A26273-ND</t>
  </si>
  <si>
    <t>pushbutton</t>
  </si>
  <si>
    <t>P12969SCT-ND</t>
  </si>
  <si>
    <t>5015KCT-ND</t>
  </si>
  <si>
    <t>5011K-ND</t>
  </si>
  <si>
    <t>445-1566-1-ND</t>
  </si>
  <si>
    <t>13.56 MHz</t>
  </si>
  <si>
    <t>16 MHz</t>
  </si>
  <si>
    <t>300-8096-1-ND</t>
  </si>
  <si>
    <t>SMD</t>
  </si>
  <si>
    <t>..extend</t>
  </si>
  <si>
    <t>Fine</t>
  </si>
  <si>
    <t>PTH</t>
  </si>
  <si>
    <t>490-3281-1-ND</t>
  </si>
  <si>
    <t>PCC2168CT-ND</t>
  </si>
  <si>
    <t>TVS, dual</t>
  </si>
  <si>
    <t>ESDA6V1L</t>
  </si>
  <si>
    <t>R36, R37, R38, R48</t>
  </si>
  <si>
    <t>R16, R32, R35, R58</t>
  </si>
  <si>
    <t>R3, R53, R24, R25, R26, R55</t>
  </si>
  <si>
    <t>R7, R8, R13, R14, R15, R17, R18, R19, R34, R40, R47, R50, R56, R57</t>
  </si>
  <si>
    <t>296-1071-1-ND</t>
  </si>
  <si>
    <t>diode, zener, 47V</t>
  </si>
  <si>
    <t>(from Newark)</t>
  </si>
  <si>
    <t>100u</t>
  </si>
  <si>
    <t>565-2539-1-ND</t>
  </si>
  <si>
    <t>R45, R46</t>
  </si>
  <si>
    <t>47p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</si>
</sst>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64" fontId="0" fillId="0" borderId="0" xfId="17" applyNumberFormat="1" applyAlignment="1">
      <alignment/>
    </xf>
    <xf numFmtId="0" fontId="0" fillId="0" borderId="0" xfId="0" applyAlignment="1">
      <alignment wrapText="1"/>
    </xf>
    <xf numFmtId="164" fontId="0" fillId="0" borderId="0" xfId="17" applyNumberFormat="1" applyFont="1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17" applyNumberFormat="1" applyFont="1" applyBorder="1" applyAlignment="1">
      <alignment/>
    </xf>
    <xf numFmtId="44" fontId="0" fillId="0" borderId="1" xfId="17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21" sqref="A21"/>
    </sheetView>
  </sheetViews>
  <sheetFormatPr defaultColWidth="9.140625" defaultRowHeight="12.75"/>
  <cols>
    <col min="2" max="2" width="24.7109375" style="0" customWidth="1"/>
    <col min="3" max="3" width="10.8515625" style="0" customWidth="1"/>
    <col min="4" max="4" width="36.421875" style="0" customWidth="1"/>
    <col min="5" max="5" width="23.140625" style="0" customWidth="1"/>
    <col min="6" max="6" width="12.421875" style="0" customWidth="1"/>
    <col min="7" max="7" width="11.421875" style="0" customWidth="1"/>
  </cols>
  <sheetData>
    <row r="1" spans="1:13" ht="12.75">
      <c r="A1" s="1" t="s">
        <v>63</v>
      </c>
      <c r="B1" s="1" t="s">
        <v>64</v>
      </c>
      <c r="C1" s="1" t="s">
        <v>65</v>
      </c>
      <c r="D1" s="1" t="s">
        <v>66</v>
      </c>
      <c r="E1" s="14" t="s">
        <v>67</v>
      </c>
      <c r="F1" s="1" t="s">
        <v>68</v>
      </c>
      <c r="G1" s="1" t="s">
        <v>69</v>
      </c>
      <c r="H1" s="1" t="s">
        <v>161</v>
      </c>
      <c r="I1" s="1" t="s">
        <v>162</v>
      </c>
      <c r="J1" s="1" t="s">
        <v>163</v>
      </c>
      <c r="K1" s="1" t="s">
        <v>162</v>
      </c>
      <c r="L1" s="1" t="s">
        <v>164</v>
      </c>
      <c r="M1" s="1" t="s">
        <v>162</v>
      </c>
    </row>
    <row r="2" spans="1:13" ht="51">
      <c r="A2">
        <v>20</v>
      </c>
      <c r="B2" s="4" t="s">
        <v>77</v>
      </c>
      <c r="C2" t="s">
        <v>0</v>
      </c>
      <c r="D2" t="s">
        <v>70</v>
      </c>
      <c r="E2" s="11" t="s">
        <v>71</v>
      </c>
      <c r="F2" s="3">
        <v>0.0236</v>
      </c>
      <c r="G2" s="2">
        <f>F2*A2</f>
        <v>0.472</v>
      </c>
      <c r="H2">
        <v>1</v>
      </c>
      <c r="I2">
        <f>A2*H2</f>
        <v>20</v>
      </c>
      <c r="K2">
        <f>A2*J2</f>
        <v>0</v>
      </c>
      <c r="M2">
        <f>A2*L2</f>
        <v>0</v>
      </c>
    </row>
    <row r="3" spans="1:13" ht="12.75">
      <c r="A3">
        <v>5</v>
      </c>
      <c r="B3" s="4" t="s">
        <v>1</v>
      </c>
      <c r="C3" t="s">
        <v>2</v>
      </c>
      <c r="D3" t="s">
        <v>72</v>
      </c>
      <c r="E3" s="11" t="s">
        <v>73</v>
      </c>
      <c r="F3" s="3">
        <v>0.043</v>
      </c>
      <c r="G3" s="2">
        <f aca="true" t="shared" si="0" ref="G3:G60">F3*A3</f>
        <v>0.21499999999999997</v>
      </c>
      <c r="H3">
        <v>1</v>
      </c>
      <c r="I3">
        <f aca="true" t="shared" si="1" ref="I3:I60">A3*H3</f>
        <v>5</v>
      </c>
      <c r="K3">
        <f aca="true" t="shared" si="2" ref="K3:K60">A3*J3</f>
        <v>0</v>
      </c>
      <c r="M3">
        <f aca="true" t="shared" si="3" ref="M3:M60">A3*L3</f>
        <v>0</v>
      </c>
    </row>
    <row r="4" spans="1:13" ht="12.75">
      <c r="A4">
        <v>1</v>
      </c>
      <c r="B4" s="4" t="s">
        <v>3</v>
      </c>
      <c r="C4" t="s">
        <v>4</v>
      </c>
      <c r="D4" t="s">
        <v>74</v>
      </c>
      <c r="E4" s="11" t="s">
        <v>75</v>
      </c>
      <c r="F4" s="3">
        <v>0.134</v>
      </c>
      <c r="G4" s="2">
        <f t="shared" si="0"/>
        <v>0.134</v>
      </c>
      <c r="H4">
        <v>1</v>
      </c>
      <c r="I4">
        <f t="shared" si="1"/>
        <v>1</v>
      </c>
      <c r="K4">
        <f t="shared" si="2"/>
        <v>0</v>
      </c>
      <c r="M4">
        <f t="shared" si="3"/>
        <v>0</v>
      </c>
    </row>
    <row r="5" spans="1:13" ht="25.5">
      <c r="A5">
        <v>7</v>
      </c>
      <c r="B5" s="4" t="s">
        <v>5</v>
      </c>
      <c r="C5" t="s">
        <v>6</v>
      </c>
      <c r="D5" t="s">
        <v>72</v>
      </c>
      <c r="E5" s="11" t="s">
        <v>165</v>
      </c>
      <c r="F5" s="3">
        <v>0.0567</v>
      </c>
      <c r="G5" s="2">
        <f t="shared" si="0"/>
        <v>0.39690000000000003</v>
      </c>
      <c r="H5">
        <v>1</v>
      </c>
      <c r="I5">
        <f t="shared" si="1"/>
        <v>7</v>
      </c>
      <c r="K5">
        <f t="shared" si="2"/>
        <v>0</v>
      </c>
      <c r="M5">
        <f t="shared" si="3"/>
        <v>0</v>
      </c>
    </row>
    <row r="6" spans="1:13" ht="25.5">
      <c r="A6" s="12">
        <v>6</v>
      </c>
      <c r="B6" s="13" t="s">
        <v>7</v>
      </c>
      <c r="C6" s="12"/>
      <c r="D6" s="12" t="s">
        <v>8</v>
      </c>
      <c r="E6" s="12"/>
      <c r="F6" s="3"/>
      <c r="G6" s="2">
        <f t="shared" si="0"/>
        <v>0</v>
      </c>
      <c r="I6">
        <f t="shared" si="1"/>
        <v>0</v>
      </c>
      <c r="K6">
        <f t="shared" si="2"/>
        <v>0</v>
      </c>
      <c r="M6">
        <f t="shared" si="3"/>
        <v>0</v>
      </c>
    </row>
    <row r="7" spans="1:13" ht="12.75">
      <c r="A7">
        <v>1</v>
      </c>
      <c r="B7" s="4" t="s">
        <v>9</v>
      </c>
      <c r="C7" t="s">
        <v>10</v>
      </c>
      <c r="D7" t="s">
        <v>72</v>
      </c>
      <c r="E7" s="11" t="s">
        <v>78</v>
      </c>
      <c r="F7" s="3">
        <v>0.081</v>
      </c>
      <c r="G7" s="2">
        <f t="shared" si="0"/>
        <v>0.081</v>
      </c>
      <c r="H7">
        <v>1</v>
      </c>
      <c r="I7">
        <f t="shared" si="1"/>
        <v>1</v>
      </c>
      <c r="K7">
        <f t="shared" si="2"/>
        <v>0</v>
      </c>
      <c r="M7">
        <f t="shared" si="3"/>
        <v>0</v>
      </c>
    </row>
    <row r="8" spans="1:13" ht="12.75">
      <c r="A8">
        <v>4</v>
      </c>
      <c r="B8" s="4" t="s">
        <v>76</v>
      </c>
      <c r="C8" t="s">
        <v>11</v>
      </c>
      <c r="E8" s="11" t="s">
        <v>166</v>
      </c>
      <c r="F8" s="3"/>
      <c r="G8" s="2">
        <f t="shared" si="0"/>
        <v>0</v>
      </c>
      <c r="H8">
        <v>1</v>
      </c>
      <c r="I8">
        <f t="shared" si="1"/>
        <v>4</v>
      </c>
      <c r="K8">
        <f t="shared" si="2"/>
        <v>0</v>
      </c>
      <c r="M8">
        <f t="shared" si="3"/>
        <v>0</v>
      </c>
    </row>
    <row r="9" spans="1:13" ht="12.75">
      <c r="A9">
        <v>1</v>
      </c>
      <c r="B9" s="4" t="s">
        <v>12</v>
      </c>
      <c r="C9" t="s">
        <v>179</v>
      </c>
      <c r="D9" t="s">
        <v>72</v>
      </c>
      <c r="E9" s="11" t="s">
        <v>79</v>
      </c>
      <c r="F9" s="3">
        <v>0.048</v>
      </c>
      <c r="G9" s="2">
        <f t="shared" si="0"/>
        <v>0.048</v>
      </c>
      <c r="H9">
        <v>1</v>
      </c>
      <c r="I9">
        <f t="shared" si="1"/>
        <v>1</v>
      </c>
      <c r="K9">
        <f t="shared" si="2"/>
        <v>0</v>
      </c>
      <c r="M9">
        <f t="shared" si="3"/>
        <v>0</v>
      </c>
    </row>
    <row r="10" spans="1:13" ht="12.75">
      <c r="A10">
        <v>2</v>
      </c>
      <c r="B10" s="4" t="s">
        <v>13</v>
      </c>
      <c r="C10" t="s">
        <v>176</v>
      </c>
      <c r="D10" t="s">
        <v>80</v>
      </c>
      <c r="E10" s="11" t="s">
        <v>177</v>
      </c>
      <c r="F10" s="3">
        <v>0.217</v>
      </c>
      <c r="G10" s="2">
        <f t="shared" si="0"/>
        <v>0.434</v>
      </c>
      <c r="H10">
        <v>1</v>
      </c>
      <c r="I10">
        <f t="shared" si="1"/>
        <v>2</v>
      </c>
      <c r="K10">
        <f t="shared" si="2"/>
        <v>0</v>
      </c>
      <c r="M10">
        <f t="shared" si="3"/>
        <v>0</v>
      </c>
    </row>
    <row r="11" spans="1:13" ht="12.75">
      <c r="A11">
        <v>2</v>
      </c>
      <c r="B11" s="4" t="s">
        <v>81</v>
      </c>
      <c r="D11" t="s">
        <v>84</v>
      </c>
      <c r="E11" s="11" t="s">
        <v>85</v>
      </c>
      <c r="F11" s="3">
        <v>0.3</v>
      </c>
      <c r="G11" s="2">
        <f t="shared" si="0"/>
        <v>0.6</v>
      </c>
      <c r="H11">
        <v>1</v>
      </c>
      <c r="I11">
        <f t="shared" si="1"/>
        <v>2</v>
      </c>
      <c r="K11">
        <f t="shared" si="2"/>
        <v>0</v>
      </c>
      <c r="M11">
        <f t="shared" si="3"/>
        <v>0</v>
      </c>
    </row>
    <row r="12" spans="1:13" ht="12.75">
      <c r="A12">
        <v>2</v>
      </c>
      <c r="B12" s="4" t="s">
        <v>82</v>
      </c>
      <c r="D12" t="s">
        <v>174</v>
      </c>
      <c r="E12" s="11" t="s">
        <v>86</v>
      </c>
      <c r="F12" s="3">
        <v>0.23</v>
      </c>
      <c r="G12" s="2">
        <f t="shared" si="0"/>
        <v>0.46</v>
      </c>
      <c r="H12">
        <v>1</v>
      </c>
      <c r="I12">
        <f t="shared" si="1"/>
        <v>2</v>
      </c>
      <c r="K12">
        <f t="shared" si="2"/>
        <v>0</v>
      </c>
      <c r="M12">
        <f t="shared" si="3"/>
        <v>0</v>
      </c>
    </row>
    <row r="13" spans="1:13" ht="12.75">
      <c r="A13">
        <v>2</v>
      </c>
      <c r="B13" s="4" t="s">
        <v>83</v>
      </c>
      <c r="D13" t="s">
        <v>87</v>
      </c>
      <c r="E13" s="11" t="s">
        <v>88</v>
      </c>
      <c r="F13" s="3">
        <v>0.173</v>
      </c>
      <c r="G13" s="2">
        <f t="shared" si="0"/>
        <v>0.346</v>
      </c>
      <c r="H13">
        <v>1</v>
      </c>
      <c r="I13">
        <f t="shared" si="1"/>
        <v>2</v>
      </c>
      <c r="K13">
        <f t="shared" si="2"/>
        <v>0</v>
      </c>
      <c r="M13">
        <f t="shared" si="3"/>
        <v>0</v>
      </c>
    </row>
    <row r="14" spans="1:13" ht="12.75">
      <c r="A14">
        <v>1</v>
      </c>
      <c r="B14" s="4" t="s">
        <v>90</v>
      </c>
      <c r="D14" t="s">
        <v>93</v>
      </c>
      <c r="E14" s="11" t="s">
        <v>97</v>
      </c>
      <c r="F14" s="3">
        <v>0.11</v>
      </c>
      <c r="G14" s="2">
        <f t="shared" si="0"/>
        <v>0.11</v>
      </c>
      <c r="H14">
        <v>1</v>
      </c>
      <c r="I14">
        <f t="shared" si="1"/>
        <v>1</v>
      </c>
      <c r="K14">
        <f t="shared" si="2"/>
        <v>0</v>
      </c>
      <c r="M14">
        <f t="shared" si="3"/>
        <v>0</v>
      </c>
    </row>
    <row r="15" spans="1:13" ht="12.75">
      <c r="A15">
        <v>1</v>
      </c>
      <c r="B15" s="4" t="s">
        <v>91</v>
      </c>
      <c r="D15" t="s">
        <v>94</v>
      </c>
      <c r="E15" s="11" t="s">
        <v>96</v>
      </c>
      <c r="F15" s="3">
        <v>0.11</v>
      </c>
      <c r="G15" s="2">
        <f t="shared" si="0"/>
        <v>0.11</v>
      </c>
      <c r="H15">
        <v>1</v>
      </c>
      <c r="I15">
        <f t="shared" si="1"/>
        <v>1</v>
      </c>
      <c r="K15">
        <f t="shared" si="2"/>
        <v>0</v>
      </c>
      <c r="M15">
        <f t="shared" si="3"/>
        <v>0</v>
      </c>
    </row>
    <row r="16" spans="1:13" ht="12.75">
      <c r="A16">
        <v>2</v>
      </c>
      <c r="B16" s="4" t="s">
        <v>92</v>
      </c>
      <c r="D16" t="s">
        <v>89</v>
      </c>
      <c r="E16" s="11" t="s">
        <v>95</v>
      </c>
      <c r="F16" s="3">
        <v>0.083</v>
      </c>
      <c r="G16" s="2">
        <f t="shared" si="0"/>
        <v>0.166</v>
      </c>
      <c r="H16">
        <v>1</v>
      </c>
      <c r="I16">
        <f t="shared" si="1"/>
        <v>2</v>
      </c>
      <c r="K16">
        <f t="shared" si="2"/>
        <v>0</v>
      </c>
      <c r="M16">
        <f t="shared" si="3"/>
        <v>0</v>
      </c>
    </row>
    <row r="17" spans="1:13" ht="12.75">
      <c r="A17">
        <v>1</v>
      </c>
      <c r="B17" s="4" t="s">
        <v>14</v>
      </c>
      <c r="D17" t="s">
        <v>167</v>
      </c>
      <c r="E17" s="11" t="s">
        <v>168</v>
      </c>
      <c r="F17" s="3"/>
      <c r="G17" s="2">
        <f t="shared" si="0"/>
        <v>0</v>
      </c>
      <c r="H17">
        <v>1</v>
      </c>
      <c r="I17">
        <f t="shared" si="1"/>
        <v>1</v>
      </c>
      <c r="K17">
        <f t="shared" si="2"/>
        <v>0</v>
      </c>
      <c r="M17">
        <f t="shared" si="3"/>
        <v>0</v>
      </c>
    </row>
    <row r="18" spans="1:13" ht="12.75">
      <c r="A18">
        <v>1</v>
      </c>
      <c r="B18" s="4" t="s">
        <v>15</v>
      </c>
      <c r="D18" t="s">
        <v>98</v>
      </c>
      <c r="E18" t="s">
        <v>99</v>
      </c>
      <c r="F18" s="3">
        <v>13.41</v>
      </c>
      <c r="G18" s="2">
        <f t="shared" si="0"/>
        <v>13.41</v>
      </c>
      <c r="I18">
        <f t="shared" si="1"/>
        <v>0</v>
      </c>
      <c r="J18">
        <v>1</v>
      </c>
      <c r="K18">
        <f t="shared" si="2"/>
        <v>1</v>
      </c>
      <c r="M18">
        <f t="shared" si="3"/>
        <v>0</v>
      </c>
    </row>
    <row r="19" spans="1:13" ht="12.75">
      <c r="A19">
        <v>1</v>
      </c>
      <c r="B19" s="4" t="s">
        <v>16</v>
      </c>
      <c r="D19" t="s">
        <v>100</v>
      </c>
      <c r="E19" t="s">
        <v>101</v>
      </c>
      <c r="F19" s="3">
        <v>14.41</v>
      </c>
      <c r="G19" s="2">
        <f t="shared" si="0"/>
        <v>14.41</v>
      </c>
      <c r="I19">
        <f t="shared" si="1"/>
        <v>0</v>
      </c>
      <c r="J19">
        <v>1</v>
      </c>
      <c r="K19">
        <f t="shared" si="2"/>
        <v>1</v>
      </c>
      <c r="M19">
        <f t="shared" si="3"/>
        <v>0</v>
      </c>
    </row>
    <row r="20" spans="1:13" ht="12.75">
      <c r="A20">
        <v>2</v>
      </c>
      <c r="B20" s="4" t="s">
        <v>17</v>
      </c>
      <c r="D20" t="s">
        <v>103</v>
      </c>
      <c r="E20" t="s">
        <v>102</v>
      </c>
      <c r="F20" s="3">
        <v>0.4876</v>
      </c>
      <c r="G20" s="2">
        <f t="shared" si="0"/>
        <v>0.9752</v>
      </c>
      <c r="H20">
        <v>1</v>
      </c>
      <c r="I20">
        <f t="shared" si="1"/>
        <v>2</v>
      </c>
      <c r="K20">
        <f t="shared" si="2"/>
        <v>0</v>
      </c>
      <c r="M20">
        <f t="shared" si="3"/>
        <v>0</v>
      </c>
    </row>
    <row r="21" spans="1:13" ht="12.75">
      <c r="A21">
        <v>1</v>
      </c>
      <c r="B21" s="4" t="s">
        <v>18</v>
      </c>
      <c r="D21" t="s">
        <v>104</v>
      </c>
      <c r="E21" t="s">
        <v>105</v>
      </c>
      <c r="F21" s="3">
        <v>0.36</v>
      </c>
      <c r="G21" s="2">
        <f t="shared" si="0"/>
        <v>0.36</v>
      </c>
      <c r="H21">
        <v>1</v>
      </c>
      <c r="I21">
        <f t="shared" si="1"/>
        <v>1</v>
      </c>
      <c r="K21">
        <f t="shared" si="2"/>
        <v>0</v>
      </c>
      <c r="M21">
        <f t="shared" si="3"/>
        <v>0</v>
      </c>
    </row>
    <row r="22" spans="1:13" ht="12.75">
      <c r="A22" s="12">
        <v>1</v>
      </c>
      <c r="B22" s="13" t="s">
        <v>19</v>
      </c>
      <c r="C22" s="12"/>
      <c r="D22" s="12" t="s">
        <v>107</v>
      </c>
      <c r="E22" s="12" t="s">
        <v>106</v>
      </c>
      <c r="F22" s="3">
        <v>4.95</v>
      </c>
      <c r="G22" s="2">
        <f t="shared" si="0"/>
        <v>4.95</v>
      </c>
      <c r="I22">
        <f t="shared" si="1"/>
        <v>0</v>
      </c>
      <c r="K22">
        <f t="shared" si="2"/>
        <v>0</v>
      </c>
      <c r="M22">
        <f t="shared" si="3"/>
        <v>0</v>
      </c>
    </row>
    <row r="23" spans="1:13" ht="12.75">
      <c r="A23">
        <v>1</v>
      </c>
      <c r="B23" s="4" t="s">
        <v>20</v>
      </c>
      <c r="D23" t="s">
        <v>108</v>
      </c>
      <c r="E23" t="s">
        <v>109</v>
      </c>
      <c r="F23" s="3">
        <v>2.33</v>
      </c>
      <c r="G23" s="2">
        <f t="shared" si="0"/>
        <v>2.33</v>
      </c>
      <c r="H23">
        <v>1</v>
      </c>
      <c r="I23">
        <f t="shared" si="1"/>
        <v>1</v>
      </c>
      <c r="K23">
        <f t="shared" si="2"/>
        <v>0</v>
      </c>
      <c r="M23">
        <f t="shared" si="3"/>
        <v>0</v>
      </c>
    </row>
    <row r="24" spans="1:13" ht="12.75">
      <c r="A24">
        <v>1</v>
      </c>
      <c r="B24" s="4" t="s">
        <v>21</v>
      </c>
      <c r="D24" t="s">
        <v>110</v>
      </c>
      <c r="E24" t="s">
        <v>111</v>
      </c>
      <c r="F24" s="3">
        <v>0.36</v>
      </c>
      <c r="G24" s="2">
        <f t="shared" si="0"/>
        <v>0.36</v>
      </c>
      <c r="H24">
        <v>1</v>
      </c>
      <c r="I24">
        <f t="shared" si="1"/>
        <v>1</v>
      </c>
      <c r="K24">
        <f t="shared" si="2"/>
        <v>0</v>
      </c>
      <c r="M24">
        <f t="shared" si="3"/>
        <v>0</v>
      </c>
    </row>
    <row r="25" spans="1:13" ht="12.75">
      <c r="A25">
        <v>1</v>
      </c>
      <c r="B25" s="4" t="s">
        <v>22</v>
      </c>
      <c r="D25" t="s">
        <v>112</v>
      </c>
      <c r="E25" t="s">
        <v>113</v>
      </c>
      <c r="F25" s="3">
        <v>5.56</v>
      </c>
      <c r="G25" s="2">
        <f t="shared" si="0"/>
        <v>5.56</v>
      </c>
      <c r="H25">
        <v>1</v>
      </c>
      <c r="I25">
        <f t="shared" si="1"/>
        <v>1</v>
      </c>
      <c r="K25">
        <f t="shared" si="2"/>
        <v>0</v>
      </c>
      <c r="M25">
        <f t="shared" si="3"/>
        <v>0</v>
      </c>
    </row>
    <row r="26" spans="1:13" ht="12.75">
      <c r="A26">
        <v>2</v>
      </c>
      <c r="B26" s="4" t="s">
        <v>23</v>
      </c>
      <c r="D26" t="s">
        <v>114</v>
      </c>
      <c r="E26" s="11" t="s">
        <v>173</v>
      </c>
      <c r="F26" s="3">
        <v>0.52</v>
      </c>
      <c r="G26" s="2">
        <f t="shared" si="0"/>
        <v>1.04</v>
      </c>
      <c r="H26">
        <v>1</v>
      </c>
      <c r="I26">
        <f>A26*H26</f>
        <v>2</v>
      </c>
      <c r="K26">
        <f t="shared" si="2"/>
        <v>0</v>
      </c>
      <c r="M26">
        <f t="shared" si="3"/>
        <v>0</v>
      </c>
    </row>
    <row r="27" spans="1:13" ht="12.75">
      <c r="A27">
        <v>1</v>
      </c>
      <c r="B27" s="4" t="s">
        <v>24</v>
      </c>
      <c r="D27" t="s">
        <v>117</v>
      </c>
      <c r="E27" t="s">
        <v>115</v>
      </c>
      <c r="F27" s="3">
        <v>0.55</v>
      </c>
      <c r="G27" s="2">
        <f t="shared" si="0"/>
        <v>0.55</v>
      </c>
      <c r="H27">
        <v>1</v>
      </c>
      <c r="I27">
        <f t="shared" si="1"/>
        <v>1</v>
      </c>
      <c r="K27">
        <f t="shared" si="2"/>
        <v>0</v>
      </c>
      <c r="M27">
        <f t="shared" si="3"/>
        <v>0</v>
      </c>
    </row>
    <row r="28" spans="1:13" ht="12.75">
      <c r="A28">
        <v>1</v>
      </c>
      <c r="B28" s="4" t="s">
        <v>25</v>
      </c>
      <c r="D28" t="s">
        <v>118</v>
      </c>
      <c r="E28" t="s">
        <v>116</v>
      </c>
      <c r="F28" s="3">
        <v>2.42</v>
      </c>
      <c r="G28" s="2">
        <f t="shared" si="0"/>
        <v>2.42</v>
      </c>
      <c r="H28">
        <v>1</v>
      </c>
      <c r="I28">
        <f t="shared" si="1"/>
        <v>1</v>
      </c>
      <c r="K28">
        <f t="shared" si="2"/>
        <v>0</v>
      </c>
      <c r="M28">
        <f t="shared" si="3"/>
        <v>0</v>
      </c>
    </row>
    <row r="29" spans="1:13" ht="12.75">
      <c r="A29">
        <v>1</v>
      </c>
      <c r="B29" s="4" t="s">
        <v>26</v>
      </c>
      <c r="D29" t="s">
        <v>119</v>
      </c>
      <c r="E29" t="s">
        <v>120</v>
      </c>
      <c r="F29" s="3">
        <v>3.65</v>
      </c>
      <c r="G29" s="2">
        <f t="shared" si="0"/>
        <v>3.65</v>
      </c>
      <c r="H29">
        <v>1</v>
      </c>
      <c r="I29">
        <f t="shared" si="1"/>
        <v>1</v>
      </c>
      <c r="K29">
        <f t="shared" si="2"/>
        <v>0</v>
      </c>
      <c r="M29">
        <f t="shared" si="3"/>
        <v>0</v>
      </c>
    </row>
    <row r="30" spans="1:13" ht="12.75">
      <c r="A30">
        <v>1</v>
      </c>
      <c r="B30" s="4" t="s">
        <v>27</v>
      </c>
      <c r="D30" t="s">
        <v>121</v>
      </c>
      <c r="E30" t="s">
        <v>122</v>
      </c>
      <c r="F30" s="3">
        <v>0.08</v>
      </c>
      <c r="G30" s="2">
        <f t="shared" si="0"/>
        <v>0.08</v>
      </c>
      <c r="H30">
        <v>1</v>
      </c>
      <c r="I30">
        <f t="shared" si="1"/>
        <v>1</v>
      </c>
      <c r="K30">
        <f>A30*J30</f>
        <v>0</v>
      </c>
      <c r="M30">
        <f t="shared" si="3"/>
        <v>0</v>
      </c>
    </row>
    <row r="31" spans="1:13" ht="12.75">
      <c r="A31" s="12">
        <v>1</v>
      </c>
      <c r="B31" s="13" t="s">
        <v>28</v>
      </c>
      <c r="C31" s="12"/>
      <c r="D31" s="12" t="s">
        <v>8</v>
      </c>
      <c r="E31" s="12" t="s">
        <v>123</v>
      </c>
      <c r="F31" s="3">
        <v>0.7</v>
      </c>
      <c r="G31" s="2">
        <f t="shared" si="0"/>
        <v>0.7</v>
      </c>
      <c r="I31">
        <f t="shared" si="1"/>
        <v>0</v>
      </c>
      <c r="K31">
        <f t="shared" si="2"/>
        <v>0</v>
      </c>
      <c r="M31">
        <f>A31*L31</f>
        <v>0</v>
      </c>
    </row>
    <row r="32" spans="1:13" ht="12.75">
      <c r="A32">
        <v>2</v>
      </c>
      <c r="B32" s="4" t="s">
        <v>29</v>
      </c>
      <c r="C32" t="s">
        <v>30</v>
      </c>
      <c r="D32" t="s">
        <v>124</v>
      </c>
      <c r="E32" t="s">
        <v>132</v>
      </c>
      <c r="F32" s="5">
        <v>0.076</v>
      </c>
      <c r="G32" s="2">
        <f t="shared" si="0"/>
        <v>0.152</v>
      </c>
      <c r="H32">
        <v>1</v>
      </c>
      <c r="I32">
        <f t="shared" si="1"/>
        <v>2</v>
      </c>
      <c r="K32">
        <f t="shared" si="2"/>
        <v>0</v>
      </c>
      <c r="M32">
        <f t="shared" si="3"/>
        <v>0</v>
      </c>
    </row>
    <row r="33" spans="1:13" ht="12.75">
      <c r="A33">
        <v>3</v>
      </c>
      <c r="B33" s="4" t="s">
        <v>31</v>
      </c>
      <c r="C33">
        <v>100</v>
      </c>
      <c r="D33" t="s">
        <v>124</v>
      </c>
      <c r="E33" t="s">
        <v>133</v>
      </c>
      <c r="F33" s="3">
        <v>0.077</v>
      </c>
      <c r="G33" s="2">
        <f t="shared" si="0"/>
        <v>0.23099999999999998</v>
      </c>
      <c r="H33">
        <v>1</v>
      </c>
      <c r="I33">
        <f t="shared" si="1"/>
        <v>3</v>
      </c>
      <c r="K33">
        <f t="shared" si="2"/>
        <v>0</v>
      </c>
      <c r="M33">
        <f t="shared" si="3"/>
        <v>0</v>
      </c>
    </row>
    <row r="34" spans="1:13" ht="25.5">
      <c r="A34">
        <v>6</v>
      </c>
      <c r="B34" s="4" t="s">
        <v>171</v>
      </c>
      <c r="C34">
        <v>330</v>
      </c>
      <c r="D34" t="s">
        <v>124</v>
      </c>
      <c r="E34" t="s">
        <v>134</v>
      </c>
      <c r="F34" s="3">
        <v>0.077</v>
      </c>
      <c r="G34" s="2">
        <f t="shared" si="0"/>
        <v>0.46199999999999997</v>
      </c>
      <c r="H34">
        <v>1</v>
      </c>
      <c r="I34">
        <f t="shared" si="1"/>
        <v>6</v>
      </c>
      <c r="K34">
        <f t="shared" si="2"/>
        <v>0</v>
      </c>
      <c r="M34">
        <f t="shared" si="3"/>
        <v>0</v>
      </c>
    </row>
    <row r="35" spans="1:13" ht="12.75">
      <c r="A35">
        <v>2</v>
      </c>
      <c r="B35" s="4" t="s">
        <v>32</v>
      </c>
      <c r="C35">
        <v>27</v>
      </c>
      <c r="D35" t="s">
        <v>124</v>
      </c>
      <c r="E35" t="s">
        <v>135</v>
      </c>
      <c r="F35" s="3">
        <v>0.077</v>
      </c>
      <c r="G35" s="2">
        <f t="shared" si="0"/>
        <v>0.154</v>
      </c>
      <c r="H35">
        <v>1</v>
      </c>
      <c r="I35">
        <f t="shared" si="1"/>
        <v>2</v>
      </c>
      <c r="K35">
        <f t="shared" si="2"/>
        <v>0</v>
      </c>
      <c r="M35">
        <f t="shared" si="3"/>
        <v>0</v>
      </c>
    </row>
    <row r="36" spans="1:13" ht="12.75">
      <c r="A36">
        <v>1</v>
      </c>
      <c r="B36" s="4" t="s">
        <v>33</v>
      </c>
      <c r="C36" t="s">
        <v>34</v>
      </c>
      <c r="D36" t="s">
        <v>124</v>
      </c>
      <c r="E36" t="s">
        <v>136</v>
      </c>
      <c r="F36" s="3">
        <v>0.077</v>
      </c>
      <c r="G36" s="2">
        <f t="shared" si="0"/>
        <v>0.077</v>
      </c>
      <c r="H36">
        <v>1</v>
      </c>
      <c r="I36">
        <f t="shared" si="1"/>
        <v>1</v>
      </c>
      <c r="K36">
        <f t="shared" si="2"/>
        <v>0</v>
      </c>
      <c r="M36">
        <f t="shared" si="3"/>
        <v>0</v>
      </c>
    </row>
    <row r="37" spans="1:13" ht="38.25">
      <c r="A37">
        <v>14</v>
      </c>
      <c r="B37" s="4" t="s">
        <v>172</v>
      </c>
      <c r="C37" t="s">
        <v>35</v>
      </c>
      <c r="D37" t="s">
        <v>124</v>
      </c>
      <c r="E37" t="s">
        <v>137</v>
      </c>
      <c r="F37" s="3">
        <v>0.077</v>
      </c>
      <c r="G37" s="2">
        <f t="shared" si="0"/>
        <v>1.078</v>
      </c>
      <c r="H37">
        <v>1</v>
      </c>
      <c r="I37">
        <f t="shared" si="1"/>
        <v>14</v>
      </c>
      <c r="K37">
        <f t="shared" si="2"/>
        <v>0</v>
      </c>
      <c r="M37">
        <f t="shared" si="3"/>
        <v>0</v>
      </c>
    </row>
    <row r="38" spans="1:13" ht="12.75">
      <c r="A38">
        <v>3</v>
      </c>
      <c r="B38" s="4" t="s">
        <v>36</v>
      </c>
      <c r="C38" t="s">
        <v>37</v>
      </c>
      <c r="D38" t="s">
        <v>124</v>
      </c>
      <c r="E38" t="s">
        <v>138</v>
      </c>
      <c r="F38" s="3">
        <v>0.077</v>
      </c>
      <c r="G38" s="2">
        <f t="shared" si="0"/>
        <v>0.23099999999999998</v>
      </c>
      <c r="H38">
        <v>1</v>
      </c>
      <c r="I38">
        <f t="shared" si="1"/>
        <v>3</v>
      </c>
      <c r="K38">
        <f t="shared" si="2"/>
        <v>0</v>
      </c>
      <c r="M38">
        <f t="shared" si="3"/>
        <v>0</v>
      </c>
    </row>
    <row r="39" spans="1:13" ht="12.75">
      <c r="A39">
        <v>1</v>
      </c>
      <c r="B39" s="4" t="s">
        <v>38</v>
      </c>
      <c r="C39" t="s">
        <v>39</v>
      </c>
      <c r="D39" t="s">
        <v>124</v>
      </c>
      <c r="E39" t="s">
        <v>139</v>
      </c>
      <c r="F39" s="3">
        <v>0.077</v>
      </c>
      <c r="G39" s="2">
        <f t="shared" si="0"/>
        <v>0.077</v>
      </c>
      <c r="H39">
        <v>1</v>
      </c>
      <c r="I39">
        <f t="shared" si="1"/>
        <v>1</v>
      </c>
      <c r="K39">
        <f t="shared" si="2"/>
        <v>0</v>
      </c>
      <c r="M39">
        <f t="shared" si="3"/>
        <v>0</v>
      </c>
    </row>
    <row r="40" spans="1:13" ht="12.75">
      <c r="A40">
        <v>4</v>
      </c>
      <c r="B40" s="4" t="s">
        <v>170</v>
      </c>
      <c r="C40" t="s">
        <v>40</v>
      </c>
      <c r="D40" t="s">
        <v>125</v>
      </c>
      <c r="F40" s="3"/>
      <c r="G40" s="2">
        <f t="shared" si="0"/>
        <v>0</v>
      </c>
      <c r="H40">
        <v>1</v>
      </c>
      <c r="I40">
        <f t="shared" si="1"/>
        <v>4</v>
      </c>
      <c r="K40">
        <f t="shared" si="2"/>
        <v>0</v>
      </c>
      <c r="M40">
        <f t="shared" si="3"/>
        <v>0</v>
      </c>
    </row>
    <row r="41" spans="1:13" ht="12.75">
      <c r="A41">
        <v>2</v>
      </c>
      <c r="B41" s="4" t="s">
        <v>41</v>
      </c>
      <c r="C41" t="s">
        <v>42</v>
      </c>
      <c r="D41" t="s">
        <v>124</v>
      </c>
      <c r="E41" t="s">
        <v>140</v>
      </c>
      <c r="F41" s="3">
        <v>0.077</v>
      </c>
      <c r="G41" s="2">
        <f t="shared" si="0"/>
        <v>0.154</v>
      </c>
      <c r="H41">
        <v>1</v>
      </c>
      <c r="I41">
        <f t="shared" si="1"/>
        <v>2</v>
      </c>
      <c r="K41">
        <f t="shared" si="2"/>
        <v>0</v>
      </c>
      <c r="M41">
        <f t="shared" si="3"/>
        <v>0</v>
      </c>
    </row>
    <row r="42" spans="1:13" ht="12.75">
      <c r="A42">
        <v>1</v>
      </c>
      <c r="B42" s="4" t="s">
        <v>43</v>
      </c>
      <c r="C42" t="s">
        <v>44</v>
      </c>
      <c r="D42" t="s">
        <v>124</v>
      </c>
      <c r="E42" t="s">
        <v>141</v>
      </c>
      <c r="F42" s="3">
        <v>0.077</v>
      </c>
      <c r="G42" s="2">
        <f t="shared" si="0"/>
        <v>0.077</v>
      </c>
      <c r="H42">
        <v>1</v>
      </c>
      <c r="I42">
        <f t="shared" si="1"/>
        <v>1</v>
      </c>
      <c r="K42">
        <f t="shared" si="2"/>
        <v>0</v>
      </c>
      <c r="M42">
        <f t="shared" si="3"/>
        <v>0</v>
      </c>
    </row>
    <row r="43" spans="1:13" ht="12.75">
      <c r="A43">
        <v>2</v>
      </c>
      <c r="B43" s="4" t="s">
        <v>178</v>
      </c>
      <c r="C43" t="s">
        <v>35</v>
      </c>
      <c r="D43" t="s">
        <v>124</v>
      </c>
      <c r="F43" s="3"/>
      <c r="G43" s="2"/>
      <c r="K43">
        <f t="shared" si="2"/>
        <v>0</v>
      </c>
      <c r="M43">
        <f t="shared" si="3"/>
        <v>0</v>
      </c>
    </row>
    <row r="44" spans="1:13" ht="25.5">
      <c r="A44" s="11">
        <v>4</v>
      </c>
      <c r="B44" s="15" t="s">
        <v>45</v>
      </c>
      <c r="C44" s="11">
        <v>33</v>
      </c>
      <c r="D44" s="11" t="s">
        <v>124</v>
      </c>
      <c r="E44" s="11"/>
      <c r="F44" s="3"/>
      <c r="G44" s="2">
        <f t="shared" si="0"/>
        <v>0</v>
      </c>
      <c r="I44">
        <f t="shared" si="1"/>
        <v>0</v>
      </c>
      <c r="K44">
        <f t="shared" si="2"/>
        <v>0</v>
      </c>
      <c r="M44">
        <f t="shared" si="3"/>
        <v>0</v>
      </c>
    </row>
    <row r="45" spans="1:13" ht="12.75">
      <c r="A45">
        <v>4</v>
      </c>
      <c r="B45" s="4" t="s">
        <v>46</v>
      </c>
      <c r="C45" t="s">
        <v>47</v>
      </c>
      <c r="D45" t="s">
        <v>124</v>
      </c>
      <c r="E45" t="s">
        <v>142</v>
      </c>
      <c r="F45" s="3">
        <v>0.077</v>
      </c>
      <c r="G45" s="2">
        <f t="shared" si="0"/>
        <v>0.308</v>
      </c>
      <c r="H45">
        <v>1</v>
      </c>
      <c r="I45">
        <f t="shared" si="1"/>
        <v>4</v>
      </c>
      <c r="K45">
        <f t="shared" si="2"/>
        <v>0</v>
      </c>
      <c r="M45">
        <f t="shared" si="3"/>
        <v>0</v>
      </c>
    </row>
    <row r="46" spans="1:13" ht="12.75">
      <c r="A46">
        <v>2</v>
      </c>
      <c r="B46" s="4" t="s">
        <v>48</v>
      </c>
      <c r="C46" t="s">
        <v>49</v>
      </c>
      <c r="D46" t="s">
        <v>124</v>
      </c>
      <c r="E46" t="s">
        <v>143</v>
      </c>
      <c r="F46" s="3">
        <v>0.077</v>
      </c>
      <c r="G46" s="2">
        <f t="shared" si="0"/>
        <v>0.154</v>
      </c>
      <c r="H46">
        <v>1</v>
      </c>
      <c r="I46">
        <f>A46*H46</f>
        <v>2</v>
      </c>
      <c r="K46">
        <f t="shared" si="2"/>
        <v>0</v>
      </c>
      <c r="M46">
        <f t="shared" si="3"/>
        <v>0</v>
      </c>
    </row>
    <row r="47" spans="1:13" ht="12.75">
      <c r="A47">
        <v>3</v>
      </c>
      <c r="B47" s="4" t="s">
        <v>50</v>
      </c>
      <c r="C47" t="s">
        <v>51</v>
      </c>
      <c r="D47" t="s">
        <v>124</v>
      </c>
      <c r="E47" t="s">
        <v>144</v>
      </c>
      <c r="F47" s="3">
        <v>0.077</v>
      </c>
      <c r="G47" s="2">
        <f t="shared" si="0"/>
        <v>0.23099999999999998</v>
      </c>
      <c r="H47">
        <v>1</v>
      </c>
      <c r="I47">
        <f t="shared" si="1"/>
        <v>3</v>
      </c>
      <c r="K47">
        <f t="shared" si="2"/>
        <v>0</v>
      </c>
      <c r="M47">
        <f t="shared" si="3"/>
        <v>0</v>
      </c>
    </row>
    <row r="48" spans="1:13" ht="12.75">
      <c r="A48" s="12">
        <v>4</v>
      </c>
      <c r="B48" s="13" t="s">
        <v>169</v>
      </c>
      <c r="C48" s="12"/>
      <c r="D48" s="12" t="s">
        <v>8</v>
      </c>
      <c r="E48" s="12"/>
      <c r="F48" s="3"/>
      <c r="G48" s="2">
        <f t="shared" si="0"/>
        <v>0</v>
      </c>
      <c r="I48">
        <f t="shared" si="1"/>
        <v>0</v>
      </c>
      <c r="K48">
        <f t="shared" si="2"/>
        <v>0</v>
      </c>
      <c r="M48">
        <f t="shared" si="3"/>
        <v>0</v>
      </c>
    </row>
    <row r="49" spans="1:13" ht="12.75">
      <c r="A49">
        <v>1</v>
      </c>
      <c r="B49" s="4" t="s">
        <v>52</v>
      </c>
      <c r="C49" t="s">
        <v>53</v>
      </c>
      <c r="D49" t="s">
        <v>124</v>
      </c>
      <c r="E49" t="s">
        <v>145</v>
      </c>
      <c r="F49" s="3">
        <v>0.077</v>
      </c>
      <c r="G49" s="2">
        <f t="shared" si="0"/>
        <v>0.077</v>
      </c>
      <c r="H49">
        <v>1</v>
      </c>
      <c r="I49">
        <f t="shared" si="1"/>
        <v>1</v>
      </c>
      <c r="K49">
        <f t="shared" si="2"/>
        <v>0</v>
      </c>
      <c r="M49">
        <f t="shared" si="3"/>
        <v>0</v>
      </c>
    </row>
    <row r="50" spans="1:13" ht="12.75">
      <c r="A50">
        <v>1</v>
      </c>
      <c r="B50" s="4" t="s">
        <v>54</v>
      </c>
      <c r="D50" t="s">
        <v>148</v>
      </c>
      <c r="E50" t="s">
        <v>175</v>
      </c>
      <c r="F50" s="3">
        <v>3.01</v>
      </c>
      <c r="G50" s="2">
        <f t="shared" si="0"/>
        <v>3.01</v>
      </c>
      <c r="H50">
        <v>1</v>
      </c>
      <c r="I50">
        <f t="shared" si="1"/>
        <v>1</v>
      </c>
      <c r="K50">
        <f t="shared" si="2"/>
        <v>0</v>
      </c>
      <c r="M50">
        <f t="shared" si="3"/>
        <v>0</v>
      </c>
    </row>
    <row r="51" spans="1:13" ht="12.75">
      <c r="A51">
        <v>1</v>
      </c>
      <c r="B51" s="4" t="s">
        <v>55</v>
      </c>
      <c r="D51" t="s">
        <v>149</v>
      </c>
      <c r="E51" t="s">
        <v>146</v>
      </c>
      <c r="F51" s="3">
        <v>1.39</v>
      </c>
      <c r="G51" s="2">
        <f t="shared" si="0"/>
        <v>1.39</v>
      </c>
      <c r="H51">
        <v>1</v>
      </c>
      <c r="I51">
        <f t="shared" si="1"/>
        <v>1</v>
      </c>
      <c r="K51">
        <f t="shared" si="2"/>
        <v>0</v>
      </c>
      <c r="M51">
        <f t="shared" si="3"/>
        <v>0</v>
      </c>
    </row>
    <row r="52" spans="1:13" ht="12.75">
      <c r="A52">
        <v>1</v>
      </c>
      <c r="B52" s="4" t="s">
        <v>56</v>
      </c>
      <c r="D52" t="s">
        <v>150</v>
      </c>
      <c r="E52" t="s">
        <v>147</v>
      </c>
      <c r="F52" s="3">
        <v>2.13</v>
      </c>
      <c r="G52" s="2">
        <f t="shared" si="0"/>
        <v>2.13</v>
      </c>
      <c r="H52">
        <v>1</v>
      </c>
      <c r="I52">
        <f t="shared" si="1"/>
        <v>1</v>
      </c>
      <c r="K52">
        <f t="shared" si="2"/>
        <v>0</v>
      </c>
      <c r="M52">
        <f t="shared" si="3"/>
        <v>0</v>
      </c>
    </row>
    <row r="53" spans="1:13" ht="12.75">
      <c r="A53">
        <v>1</v>
      </c>
      <c r="B53" s="4" t="s">
        <v>57</v>
      </c>
      <c r="D53" t="s">
        <v>151</v>
      </c>
      <c r="E53" t="s">
        <v>152</v>
      </c>
      <c r="F53" s="3">
        <v>1.78</v>
      </c>
      <c r="G53" s="2">
        <f t="shared" si="0"/>
        <v>1.78</v>
      </c>
      <c r="I53">
        <f t="shared" si="1"/>
        <v>0</v>
      </c>
      <c r="K53">
        <f t="shared" si="2"/>
        <v>0</v>
      </c>
      <c r="L53">
        <v>1</v>
      </c>
      <c r="M53">
        <f t="shared" si="3"/>
        <v>1</v>
      </c>
    </row>
    <row r="54" spans="1:13" ht="12.75">
      <c r="A54" s="12">
        <v>1</v>
      </c>
      <c r="B54" s="13" t="s">
        <v>58</v>
      </c>
      <c r="C54" s="12"/>
      <c r="D54" s="12" t="s">
        <v>8</v>
      </c>
      <c r="E54" s="12"/>
      <c r="F54" s="3"/>
      <c r="G54" s="2">
        <f t="shared" si="0"/>
        <v>0</v>
      </c>
      <c r="I54">
        <f t="shared" si="1"/>
        <v>0</v>
      </c>
      <c r="K54">
        <f t="shared" si="2"/>
        <v>0</v>
      </c>
      <c r="M54">
        <f t="shared" si="3"/>
        <v>0</v>
      </c>
    </row>
    <row r="55" spans="1:13" ht="12.75">
      <c r="A55">
        <v>1</v>
      </c>
      <c r="B55" s="4" t="s">
        <v>59</v>
      </c>
      <c r="D55" t="s">
        <v>153</v>
      </c>
      <c r="E55" t="s">
        <v>154</v>
      </c>
      <c r="F55" s="3">
        <v>1.138</v>
      </c>
      <c r="G55" s="2">
        <f t="shared" si="0"/>
        <v>1.138</v>
      </c>
      <c r="H55">
        <v>1</v>
      </c>
      <c r="I55">
        <f t="shared" si="1"/>
        <v>1</v>
      </c>
      <c r="K55">
        <f>A55*J55</f>
        <v>0</v>
      </c>
      <c r="M55">
        <f t="shared" si="3"/>
        <v>0</v>
      </c>
    </row>
    <row r="56" spans="1:13" ht="25.5">
      <c r="A56">
        <v>7</v>
      </c>
      <c r="B56" s="4" t="s">
        <v>60</v>
      </c>
      <c r="D56" t="s">
        <v>127</v>
      </c>
      <c r="E56" t="s">
        <v>155</v>
      </c>
      <c r="F56" s="3">
        <v>0.246</v>
      </c>
      <c r="G56" s="2">
        <f t="shared" si="0"/>
        <v>1.722</v>
      </c>
      <c r="H56">
        <v>1</v>
      </c>
      <c r="I56">
        <f t="shared" si="1"/>
        <v>7</v>
      </c>
      <c r="K56">
        <f t="shared" si="2"/>
        <v>0</v>
      </c>
      <c r="M56">
        <f t="shared" si="3"/>
        <v>0</v>
      </c>
    </row>
    <row r="57" spans="1:13" ht="12.75">
      <c r="A57">
        <v>1</v>
      </c>
      <c r="B57" s="4" t="s">
        <v>61</v>
      </c>
      <c r="D57" t="s">
        <v>126</v>
      </c>
      <c r="E57" t="s">
        <v>156</v>
      </c>
      <c r="F57" s="3">
        <v>0.234</v>
      </c>
      <c r="G57" s="2">
        <f t="shared" si="0"/>
        <v>0.234</v>
      </c>
      <c r="I57">
        <f t="shared" si="1"/>
        <v>0</v>
      </c>
      <c r="K57">
        <f t="shared" si="2"/>
        <v>0</v>
      </c>
      <c r="L57">
        <v>1</v>
      </c>
      <c r="M57">
        <f>A57*L57</f>
        <v>1</v>
      </c>
    </row>
    <row r="58" spans="1:13" ht="12.75">
      <c r="A58">
        <v>1</v>
      </c>
      <c r="B58" s="4" t="s">
        <v>62</v>
      </c>
      <c r="D58" t="s">
        <v>128</v>
      </c>
      <c r="E58" t="s">
        <v>157</v>
      </c>
      <c r="F58" s="3">
        <v>0.067</v>
      </c>
      <c r="G58" s="2">
        <f t="shared" si="0"/>
        <v>0.067</v>
      </c>
      <c r="H58">
        <v>1</v>
      </c>
      <c r="I58">
        <f t="shared" si="1"/>
        <v>1</v>
      </c>
      <c r="K58">
        <f t="shared" si="2"/>
        <v>0</v>
      </c>
      <c r="M58">
        <f t="shared" si="3"/>
        <v>0</v>
      </c>
    </row>
    <row r="59" spans="1:13" ht="12.75">
      <c r="A59">
        <v>1</v>
      </c>
      <c r="B59" s="4" t="s">
        <v>130</v>
      </c>
      <c r="C59" t="s">
        <v>158</v>
      </c>
      <c r="D59" t="s">
        <v>131</v>
      </c>
      <c r="E59" t="s">
        <v>175</v>
      </c>
      <c r="F59" s="3">
        <v>1.1013</v>
      </c>
      <c r="G59" s="2">
        <f t="shared" si="0"/>
        <v>1.1013</v>
      </c>
      <c r="H59">
        <v>1</v>
      </c>
      <c r="I59">
        <f t="shared" si="1"/>
        <v>1</v>
      </c>
      <c r="K59">
        <f t="shared" si="2"/>
        <v>0</v>
      </c>
      <c r="M59">
        <f t="shared" si="3"/>
        <v>0</v>
      </c>
    </row>
    <row r="60" spans="1:13" ht="13.5" thickBot="1">
      <c r="A60" s="7">
        <v>1</v>
      </c>
      <c r="B60" s="8" t="s">
        <v>129</v>
      </c>
      <c r="C60" s="7" t="s">
        <v>159</v>
      </c>
      <c r="D60" s="7" t="s">
        <v>131</v>
      </c>
      <c r="E60" s="7" t="s">
        <v>160</v>
      </c>
      <c r="F60" s="9">
        <v>1.1013</v>
      </c>
      <c r="G60" s="10">
        <f t="shared" si="0"/>
        <v>1.1013</v>
      </c>
      <c r="H60">
        <v>1</v>
      </c>
      <c r="I60">
        <f t="shared" si="1"/>
        <v>1</v>
      </c>
      <c r="K60">
        <f t="shared" si="2"/>
        <v>0</v>
      </c>
      <c r="M60">
        <f t="shared" si="3"/>
        <v>0</v>
      </c>
    </row>
    <row r="61" spans="1:13" ht="12.75">
      <c r="A61">
        <f>SUM(A2:A60)</f>
        <v>150</v>
      </c>
      <c r="G61" s="6">
        <f>SUM(G2:G60)</f>
        <v>71.50469999999999</v>
      </c>
      <c r="I61">
        <f>SUM(I2:I60)</f>
        <v>127</v>
      </c>
      <c r="K61">
        <f>SUM(K2:K60)</f>
        <v>2</v>
      </c>
      <c r="M61">
        <f>SUM(M2:M60)</f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Westhues</dc:creator>
  <cp:keywords/>
  <dc:description/>
  <cp:lastModifiedBy>Jonathan Westhues</cp:lastModifiedBy>
  <dcterms:created xsi:type="dcterms:W3CDTF">2006-04-23T08:10:18Z</dcterms:created>
  <dcterms:modified xsi:type="dcterms:W3CDTF">2007-05-23T04:27:08Z</dcterms:modified>
  <cp:category/>
  <cp:version/>
  <cp:contentType/>
  <cp:contentStatus/>
</cp:coreProperties>
</file>